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he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0A2647"/>
      <sz val="14"/>
    </font>
    <font>
      <name val="Calibri"/>
      <color rgb="00000000"/>
      <sz val="11"/>
    </font>
    <font>
      <name val="Calibri"/>
      <b val="1"/>
      <color rgb="00000000"/>
      <sz val="11"/>
    </font>
    <font>
      <name val="Calibri"/>
      <b val="1"/>
      <color rgb="000A2647"/>
      <sz val="16"/>
    </font>
    <font>
      <name val="Calibri"/>
      <b val="1"/>
      <color rgb="00FFFFFF"/>
    </font>
    <font>
      <name val="Calibri"/>
    </font>
    <font>
      <name val="Calibri"/>
      <color rgb="001F4FBF"/>
    </font>
    <font>
      <name val="Calibri"/>
      <b val="1"/>
    </font>
    <font>
      <name val="Calibri"/>
      <i val="1"/>
      <sz val="10"/>
    </font>
  </fonts>
  <fills count="5">
    <fill>
      <patternFill/>
    </fill>
    <fill>
      <patternFill patternType="gray125"/>
    </fill>
    <fill>
      <patternFill patternType="solid">
        <fgColor rgb="000A2647"/>
      </patternFill>
    </fill>
    <fill>
      <patternFill patternType="solid">
        <fgColor rgb="00E6F0FF"/>
      </patternFill>
    </fill>
    <fill>
      <patternFill patternType="solid">
        <fgColor rgb="00DCE7F2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6" fillId="0" borderId="0" pivotButton="0" quotePrefix="0" xfId="0"/>
    <xf numFmtId="3" fontId="7" fillId="3" borderId="1" pivotButton="0" quotePrefix="0" xfId="0"/>
    <xf numFmtId="9" fontId="7" fillId="3" borderId="1" pivotButton="0" quotePrefix="0" xfId="0"/>
    <xf numFmtId="0" fontId="7" fillId="3" borderId="1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/>
    </xf>
    <xf numFmtId="0" fontId="6" fillId="0" borderId="1" pivotButton="0" quotePrefix="0" xfId="0"/>
    <xf numFmtId="164" fontId="6" fillId="0" borderId="1" applyAlignment="1" pivotButton="0" quotePrefix="0" xfId="0">
      <alignment horizontal="right"/>
    </xf>
    <xf numFmtId="0" fontId="8" fillId="4" borderId="1" pivotButton="0" quotePrefix="0" xfId="0"/>
    <xf numFmtId="164" fontId="8" fillId="4" borderId="1" applyAlignment="1" pivotButton="0" quotePrefix="0" xfId="0">
      <alignment horizontal="right"/>
    </xf>
    <xf numFmtId="165" fontId="6" fillId="0" borderId="1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CTC Structure Checker (Code on Wages 50% rule)</t>
        </is>
      </c>
    </row>
    <row r="2">
      <c r="A2" s="2" t="inlineStr"/>
    </row>
    <row r="3">
      <c r="A3" s="2" t="inlineStr">
        <is>
          <t>1. Open the 'Checker' sheet. Fill the blue cells only.</t>
        </is>
      </c>
    </row>
    <row r="4">
      <c r="A4" s="2" t="inlineStr">
        <is>
          <t>2. Enter monthly CTC, the current basic, DA, HRA and the PF method.</t>
        </is>
      </c>
    </row>
    <row r="5">
      <c r="A5" s="2" t="inlineStr">
        <is>
          <t>3. The sheet builds a new structure with basic + DA at the target % of CTC and shows both side by side.</t>
        </is>
      </c>
    </row>
    <row r="6">
      <c r="A6" s="2" t="inlineStr">
        <is>
          <t>4. Employer PF is part of CTC here; the balancing special allowance absorbs the difference.</t>
        </is>
      </c>
    </row>
    <row r="7">
      <c r="A7" s="2" t="inlineStr"/>
    </row>
    <row r="8">
      <c r="A8" s="3" t="inlineStr">
        <is>
          <t>Assumptions and limits:</t>
        </is>
      </c>
    </row>
    <row r="9">
      <c r="A9" s="2" t="inlineStr">
        <is>
          <t>- Planning aid only. It uses the common reading that basic + DA should be at least 50% of CTC. Confirm the reading with your CA or labour-law adviser.</t>
        </is>
      </c>
    </row>
    <row r="10">
      <c r="A10" s="2" t="inlineStr">
        <is>
          <t>- Income tax, Professional Tax and ESI are not calculated.</t>
        </is>
      </c>
    </row>
    <row r="11">
      <c r="A11" s="2" t="inlineStr">
        <is>
          <t>- Gratuity uses last basic (+DA) x 15 / 26 x years; confirm eligibility and service rules separately.</t>
        </is>
      </c>
    </row>
    <row r="12">
      <c r="A12" s="2" t="inlineStr">
        <is>
          <t>- PF method: choose 'Actual basic' or 'Ceiling'. Check the current EPF wage ceiling before relying on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  <col width="20" customWidth="1" min="4" max="4"/>
  </cols>
  <sheetData>
    <row r="1">
      <c r="A1" s="4" t="inlineStr">
        <is>
          <t>CTC Structure Checker</t>
        </is>
      </c>
    </row>
    <row r="3">
      <c r="A3" s="5" t="inlineStr">
        <is>
          <t>Inputs (fill the blue cells)</t>
        </is>
      </c>
      <c r="B3" s="6" t="n"/>
      <c r="C3" s="6" t="n"/>
      <c r="D3" s="6" t="n"/>
    </row>
    <row r="4">
      <c r="A4" s="7" t="inlineStr">
        <is>
          <t>Monthly CTC (₹)</t>
        </is>
      </c>
      <c r="B4" s="8" t="n">
        <v>50000</v>
      </c>
    </row>
    <row r="5">
      <c r="A5" s="7" t="inlineStr">
        <is>
          <t>Current basic (₹)</t>
        </is>
      </c>
      <c r="B5" s="8" t="n">
        <v>20000</v>
      </c>
    </row>
    <row r="6">
      <c r="A6" s="7" t="inlineStr">
        <is>
          <t>Current DA (₹)</t>
        </is>
      </c>
      <c r="B6" s="8" t="n">
        <v>0</v>
      </c>
    </row>
    <row r="7">
      <c r="A7" s="7" t="inlineStr">
        <is>
          <t>Current HRA (₹)</t>
        </is>
      </c>
      <c r="B7" s="8" t="n">
        <v>10000</v>
      </c>
    </row>
    <row r="8">
      <c r="A8" s="7" t="inlineStr">
        <is>
          <t>Target basic + DA as % of CTC</t>
        </is>
      </c>
      <c r="B8" s="9" t="n">
        <v>0.5</v>
      </c>
    </row>
    <row r="9">
      <c r="A9" s="7" t="inlineStr">
        <is>
          <t>PF method (Actual basic / Ceiling)</t>
        </is>
      </c>
      <c r="B9" s="10" t="inlineStr">
        <is>
          <t>Actual basic</t>
        </is>
      </c>
    </row>
    <row r="10">
      <c r="A10" s="7" t="inlineStr">
        <is>
          <t>PF wage ceiling (₹) - check current</t>
        </is>
      </c>
      <c r="B10" s="8" t="n">
        <v>15000</v>
      </c>
    </row>
    <row r="11">
      <c r="A11" s="7" t="inlineStr">
        <is>
          <t>Years of service (for gratuity)</t>
        </is>
      </c>
      <c r="B11" s="8" t="n">
        <v>5</v>
      </c>
    </row>
    <row r="13">
      <c r="A13" s="11" t="inlineStr">
        <is>
          <t>Monthly component (₹)</t>
        </is>
      </c>
      <c r="B13" s="12" t="inlineStr">
        <is>
          <t>Current structure</t>
        </is>
      </c>
      <c r="C13" s="12" t="inlineStr">
        <is>
          <t>New structure</t>
        </is>
      </c>
      <c r="D13" s="12" t="inlineStr">
        <is>
          <t>Change</t>
        </is>
      </c>
    </row>
    <row r="14">
      <c r="A14" s="13" t="inlineStr">
        <is>
          <t>Basic</t>
        </is>
      </c>
      <c r="B14" s="14">
        <f>B5</f>
        <v/>
      </c>
      <c r="C14" s="14">
        <f>ROUND(B8*B4,0)-B6</f>
        <v/>
      </c>
      <c r="D14" s="14">
        <f>C14-B14</f>
        <v/>
      </c>
    </row>
    <row r="15">
      <c r="A15" s="13" t="inlineStr">
        <is>
          <t>DA</t>
        </is>
      </c>
      <c r="B15" s="14">
        <f>B6</f>
        <v/>
      </c>
      <c r="C15" s="14">
        <f>B6</f>
        <v/>
      </c>
      <c r="D15" s="14">
        <f>C15-B15</f>
        <v/>
      </c>
    </row>
    <row r="16">
      <c r="A16" s="13" t="inlineStr">
        <is>
          <t>HRA</t>
        </is>
      </c>
      <c r="B16" s="14">
        <f>B7</f>
        <v/>
      </c>
      <c r="C16" s="14">
        <f>B7</f>
        <v/>
      </c>
      <c r="D16" s="14">
        <f>C16-B16</f>
        <v/>
      </c>
    </row>
    <row r="17">
      <c r="A17" s="13" t="inlineStr">
        <is>
          <t>Special allowance (balancing)</t>
        </is>
      </c>
      <c r="B17" s="14">
        <f>B4-B14-B15-B16-B18</f>
        <v/>
      </c>
      <c r="C17" s="14">
        <f>B4-C14-C15-C16-C18</f>
        <v/>
      </c>
      <c r="D17" s="14">
        <f>C17-B17</f>
        <v/>
      </c>
    </row>
    <row r="18">
      <c r="A18" s="13" t="inlineStr">
        <is>
          <t>Employer PF</t>
        </is>
      </c>
      <c r="B18" s="14">
        <f>0.12*IF($B$9="Ceiling",MIN((B14+B15),$B$10),(B14+B15))</f>
        <v/>
      </c>
      <c r="C18" s="14">
        <f>0.12*IF($B$9="Ceiling",MIN((C14+C15),$B$10),(C14+C15))</f>
        <v/>
      </c>
      <c r="D18" s="14">
        <f>C18-B18</f>
        <v/>
      </c>
    </row>
    <row r="19">
      <c r="A19" s="15" t="inlineStr">
        <is>
          <t>Gross salary</t>
        </is>
      </c>
      <c r="B19" s="16">
        <f>B14+B15+B16+B17</f>
        <v/>
      </c>
      <c r="C19" s="16">
        <f>C14+C15+C16+C17</f>
        <v/>
      </c>
      <c r="D19" s="16">
        <f>C19-B19</f>
        <v/>
      </c>
    </row>
    <row r="20">
      <c r="A20" s="15" t="inlineStr">
        <is>
          <t>CTC check (gross + employer PF)</t>
        </is>
      </c>
      <c r="B20" s="16">
        <f>B19+B18</f>
        <v/>
      </c>
      <c r="C20" s="16">
        <f>C19+C18</f>
        <v/>
      </c>
      <c r="D20" s="16">
        <f>C20-B20</f>
        <v/>
      </c>
    </row>
    <row r="21">
      <c r="A21" s="13" t="inlineStr">
        <is>
          <t>Employee PF</t>
        </is>
      </c>
      <c r="B21" s="14">
        <f>B18</f>
        <v/>
      </c>
      <c r="C21" s="14">
        <f>C18</f>
        <v/>
      </c>
      <c r="D21" s="14">
        <f>C21-B21</f>
        <v/>
      </c>
    </row>
    <row r="22">
      <c r="A22" s="15" t="inlineStr">
        <is>
          <t>Take-home before tax</t>
        </is>
      </c>
      <c r="B22" s="16">
        <f>B19-B21</f>
        <v/>
      </c>
      <c r="C22" s="16">
        <f>C19-C21</f>
        <v/>
      </c>
      <c r="D22" s="16">
        <f>C22-B22</f>
        <v/>
      </c>
    </row>
    <row r="23">
      <c r="A23" s="13" t="inlineStr">
        <is>
          <t>Take-home change per year</t>
        </is>
      </c>
      <c r="B23" s="14" t="n"/>
      <c r="C23" s="14" t="n"/>
      <c r="D23" s="14">
        <f>D22*12</f>
        <v/>
      </c>
    </row>
    <row r="24">
      <c r="A24" s="13" t="inlineStr">
        <is>
          <t>Gratuity (approx., for years entered)</t>
        </is>
      </c>
      <c r="B24" s="14">
        <f>(B14+B15)*15/26*$B$11</f>
        <v/>
      </c>
      <c r="C24" s="14">
        <f>(C14+C15)*15/26*$B$11</f>
        <v/>
      </c>
      <c r="D24" s="14">
        <f>C24-B24</f>
        <v/>
      </c>
    </row>
    <row r="25">
      <c r="A25" s="13" t="inlineStr">
        <is>
          <t>Basic + DA as % of CTC</t>
        </is>
      </c>
      <c r="B25" s="17">
        <f>(B14+B15)/$B$4</f>
        <v/>
      </c>
      <c r="C25" s="17">
        <f>(C14+C15)/$B$4</f>
        <v/>
      </c>
      <c r="D25" s="14" t="n"/>
    </row>
    <row r="26">
      <c r="A26" s="13" t="inlineStr">
        <is>
          <t>Meets target?</t>
        </is>
      </c>
      <c r="B26" s="14">
        <f>IF(B25&gt;=$B$8,"Yes","No - restructure")</f>
        <v/>
      </c>
      <c r="C26" s="14">
        <f>IF(C25&gt;=$B$8,"Yes","No - restructure")</f>
        <v/>
      </c>
      <c r="D26" s="14" t="n"/>
    </row>
    <row r="27">
      <c r="A27" s="13" t="inlineStr">
        <is>
          <t>Warning</t>
        </is>
      </c>
      <c r="B27" s="14">
        <f>IF(B17&lt;0,"Special allowance negative: CTC too low for these inputs","")</f>
        <v/>
      </c>
      <c r="C27" s="14">
        <f>IF(C17&lt;0,"Special allowance negative: CTC too low for these inputs","")</f>
        <v/>
      </c>
      <c r="D27" s="14" t="n"/>
    </row>
    <row r="29">
      <c r="A29" s="18" t="inlineStr">
        <is>
          <t>Planning aid only, not legal or tax advice. Verify the wage definition, PF ceiling and gratuity rules before applying.</t>
        </is>
      </c>
    </row>
  </sheetData>
  <dataValidations count="1">
    <dataValidation sqref="B9" showDropDown="0" showInputMessage="0" showErrorMessage="0" allowBlank="0" type="list">
      <formula1>"Actual basic,Ceiling"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2026-11-04T08:45:42Z</dcterms:created>
  <dcterms:modified xmlns:dcterms="http://purl.org/dc/terms/" xmlns:xsi="http://www.w3.org/2001/XMLSchema-instance" xsi:type="dcterms:W3CDTF">2026-11-04T08:45:42Z</dcterms:modified>
</cp:coreProperties>
</file>